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Ушакова\"/>
    </mc:Choice>
  </mc:AlternateContent>
  <bookViews>
    <workbookView showSheetTabs="0" xWindow="0" yWindow="0" windowWidth="28800" windowHeight="11748" tabRatio="619"/>
  </bookViews>
  <sheets>
    <sheet name="КОНТРАКТЫ" sheetId="1" r:id="rId1"/>
  </sheets>
  <definedNames>
    <definedName name="_xlnm._FilterDatabase" localSheetId="0" hidden="1">КОНТРАКТЫ!$A$2:$J$2</definedName>
    <definedName name="GoBack" localSheetId="0">#REF!</definedName>
    <definedName name="GoBack">#REF!</definedName>
    <definedName name="Z_26863B0F_9FCD_4DEE_A0DA_B601D141488A_.wvu.Cols" localSheetId="0" hidden="1">КОНТРАКТЫ!#REF!,КОНТРАКТЫ!#REF!</definedName>
    <definedName name="Z_26863B0F_9FCD_4DEE_A0DA_B601D141488A_.wvu.FilterData" localSheetId="0" hidden="1">КОНТРАКТЫ!$A$2:$J$2</definedName>
    <definedName name="Z_2AC5CB20_80C2_4DC7_9FD2_3F6005543CDE_.wvu.Cols" localSheetId="0" hidden="1">КОНТРАКТЫ!#REF!,КОНТРАКТЫ!#REF!</definedName>
    <definedName name="Z_2AC5CB20_80C2_4DC7_9FD2_3F6005543CDE_.wvu.FilterData" localSheetId="0" hidden="1">КОНТРАКТЫ!$A$2:$J$2</definedName>
    <definedName name="дддд">#REF!</definedName>
    <definedName name="_xlnm.Print_Titles" localSheetId="0">КОНТРАКТЫ!$2:$2</definedName>
    <definedName name="_xlnm.Print_Area" localSheetId="0">КОНТРАКТЫ!$A$1:$J$2</definedName>
  </definedNames>
  <calcPr calcId="152511"/>
  <customWorkbookViews>
    <customWorkbookView name="Ignatova - Личное представление" guid="{2AC5CB20-80C2-4DC7-9FD2-3F6005543CDE}" mergeInterval="0" personalView="1" maximized="1" xWindow="1" yWindow="1" windowWidth="1920" windowHeight="827" activeSheetId="1"/>
    <customWorkbookView name="BulatovaSI - Личное представление" guid="{26863B0F-9FCD-4DEE-A0DA-B601D141488A}" mergeInterval="0" personalView="1" maximized="1" xWindow="1" yWindow="1" windowWidth="1916" windowHeight="804" activeSheetId="1"/>
  </customWorkbookViews>
  <fileRecoveryPr autoRecover="0"/>
</workbook>
</file>

<file path=xl/calcChain.xml><?xml version="1.0" encoding="utf-8"?>
<calcChain xmlns="http://schemas.openxmlformats.org/spreadsheetml/2006/main">
  <c r="G14" i="1" l="1"/>
  <c r="H14" i="1"/>
  <c r="G10" i="1" l="1"/>
  <c r="H10" i="1"/>
  <c r="G12" i="1" l="1"/>
  <c r="H12" i="1" s="1"/>
  <c r="G13" i="1"/>
  <c r="H13" i="1" s="1"/>
  <c r="G9" i="1"/>
  <c r="H9" i="1"/>
  <c r="G11" i="1"/>
  <c r="H11" i="1"/>
  <c r="G3" i="1" l="1"/>
  <c r="H3" i="1" s="1"/>
  <c r="G4" i="1"/>
  <c r="H4" i="1" s="1"/>
  <c r="G5" i="1"/>
  <c r="H5" i="1" s="1"/>
  <c r="G6" i="1" l="1"/>
  <c r="H6" i="1"/>
  <c r="G7" i="1"/>
  <c r="H7" i="1" s="1"/>
  <c r="G8" i="1"/>
  <c r="H8" i="1"/>
</calcChain>
</file>

<file path=xl/sharedStrings.xml><?xml version="1.0" encoding="utf-8"?>
<sst xmlns="http://schemas.openxmlformats.org/spreadsheetml/2006/main" count="65" uniqueCount="64">
  <si>
    <t>№ ГК</t>
  </si>
  <si>
    <t>Дата ГК</t>
  </si>
  <si>
    <t>Название торгов</t>
  </si>
  <si>
    <t>№ Извещения</t>
  </si>
  <si>
    <t>НМЦК</t>
  </si>
  <si>
    <t>Цена ГК 
без учета ДС</t>
  </si>
  <si>
    <t>Общее количество поданных заявок</t>
  </si>
  <si>
    <t>экономия
руб.</t>
  </si>
  <si>
    <t>экономия 
%</t>
  </si>
  <si>
    <t>Информация о размещении заказов на поставки товаров, выполнение работ и оказание услуг для государственных нужд, проводимых Минтрудом России, статистическая информация о ходе размещения заказов для государственных нужд</t>
  </si>
  <si>
    <t>Оказание услуг по изготовлению и адресной рассылке бланков удостоверений федеральным органам исполнительной власти, органам исполнительной власти субъектов Российской Федерации в сфере социальной защиты населения</t>
  </si>
  <si>
    <t>Количество заявок, соответствующих условиям извещения об осуществлении закупки</t>
  </si>
  <si>
    <t>Оказание услуг по предоставлению прав использования на условиях простой (неисключительной) лицензии на антивирусное программное обеспечение для нужд учреждений медико-социальной экспертизы Министерства труда и социальной защиты Российской Федерации</t>
  </si>
  <si>
    <t>0195100000326000001</t>
  </si>
  <si>
    <t>Выполнение научно-исследовательской работы по теме: «Анализ правоприменительной практики методики проведения специальной оценки условий труда с выработкой предложений по совершенствованию процедур идентификации и отнесения условий труда к соответствующему классу (подклассу) при воздействии отдельных видов вредных производственных факторов на рабочем месте»</t>
  </si>
  <si>
    <t>0195100000326000002</t>
  </si>
  <si>
    <t>Выполнение научно-исследовательской работы по теме: «Разработка основных требований к организации, формам и порядку взаимодействия в области электронного документооборота по вопросам охраны труда»</t>
  </si>
  <si>
    <t>0195100000326000003</t>
  </si>
  <si>
    <t>Выполнение научно-исследовательской работы по теме: «Разработка общего алгоритма определения суммарных издержек работодателей и отнесения проекта нормативного правового акта в сфере охраны труда к соответствующей степени регулирующего воздействия исходя из содержащихся в данном проекте обязательных требований и положений методических документов Минэкономразвития России в данной сфере»</t>
  </si>
  <si>
    <t>0195100000326000004</t>
  </si>
  <si>
    <t>0195100000326000005</t>
  </si>
  <si>
    <t>Предоставление неисключительных прав на использование программы для ЭВМ «Формирование и исполнение федерального бюджета главным распорядителем бюджетных средств» в части Модуля подготовки прогноза кассового исполнения и плана принятия бюджетных обязательств учреждениями, подведомственными главному распорядителю средств федерального бюджета</t>
  </si>
  <si>
    <t>0195100000326000006</t>
  </si>
  <si>
    <t>01951000003260000040001</t>
  </si>
  <si>
    <t>01951000003260000050001</t>
  </si>
  <si>
    <t>01951000003260000060001</t>
  </si>
  <si>
    <t>0195100000326000007</t>
  </si>
  <si>
    <t>Оказание услуг по изготовлению и передаче Минтруду России бланков удостоверения ветерана</t>
  </si>
  <si>
    <t>0195100000326000008</t>
  </si>
  <si>
    <t>Оказание услуг по обеспечению эксплуатации Ведомственной системы управленческого учета в Министерстве труда и социальной защиты Российской Федерации</t>
  </si>
  <si>
    <t>0195100000326000009</t>
  </si>
  <si>
    <t>Оказание услуг по подготовке и проведению репрезентативных социологических исследований оценки уровня удовлетворенности граждан качеством предоставления государственной услуги по обеспечению инвалидов техническими средствами реабилитации, от общего числа граждан, получивших технические средства реабилитации</t>
  </si>
  <si>
    <t>0195100000326000010</t>
  </si>
  <si>
    <t>Оказание услуг по обеспечению эксплуатации Федеральной государственной информационной системы учета результатов проведения специальной оценки условий труда Министерства труда и социальной защиты Российской Федерации</t>
  </si>
  <si>
    <t>0195100000326000011</t>
  </si>
  <si>
    <t>Оказание услуг по сбору и обобщению информации о качестве условий оказания услуг федеральными учреждениями медико-социальной экспертизы</t>
  </si>
  <si>
    <t>01951000003260000010001</t>
  </si>
  <si>
    <t>01951000003260000020001</t>
  </si>
  <si>
    <t>01951000003260000030001</t>
  </si>
  <si>
    <t>Передача прав на использование на условиях простой (неисключительной) лицензии программного обеспечения MaxPatrol для нужд учреждений медико-социальной экспертизы Министерства труда и социальной защиты Российской Федерации</t>
  </si>
  <si>
    <t>0195100000326000012</t>
  </si>
  <si>
    <t>01951000003260000100001</t>
  </si>
  <si>
    <t>01951000003260000110001</t>
  </si>
  <si>
    <t>01951000003260000070001</t>
  </si>
  <si>
    <t>01951000003260000090001</t>
  </si>
  <si>
    <t>0195100000326000013</t>
  </si>
  <si>
    <t>Поставка оборудования и программного обеспечения в рамках рефакторинга архитектуры Федеральной государственной информационной системы учета результатов проведения специальной оценки условий труда</t>
  </si>
  <si>
    <t>01951000003260000080001</t>
  </si>
  <si>
    <t>0195100000326000014</t>
  </si>
  <si>
    <t>Выполнение работ по модернизации комплексной системы обеспечения информационной безопасности информационно-коммуникационной инфраструктуры Министерства труда и социальной зашиты Российской Федерации</t>
  </si>
  <si>
    <t>01951000003260000120001</t>
  </si>
  <si>
    <t>0195100000326000015</t>
  </si>
  <si>
    <t>Оказание услуг по предоставлению неисключительных (пользовательских) прав (лицензии) на обновление специализированного прикладного программного обеспечения для управления процессами и мероприятиями по защите информации для нужд учреждений медико-социальной экспертизы Министерства труда и социальной защиты Российской Федерации</t>
  </si>
  <si>
    <t>0195100000326000016</t>
  </si>
  <si>
    <t>Оказание услуг по обеспечению эксплуатации системы электронного документооборота Министерства труда и социальной защиты Российской Федерации</t>
  </si>
  <si>
    <t>0195100000326000017</t>
  </si>
  <si>
    <t>Предоставление сертификатов активации сервиса прямой технической поддержки и сертификатов активации сервиса обновления баз решающих правил программно-аппаратных комплексов и программного обеспечения ViPNet для нужд учреждений медико-социальной экспертизы Министерства труда и социальной защиты Российской Федерации</t>
  </si>
  <si>
    <t>0195100000326000018</t>
  </si>
  <si>
    <t>Адресная поставка и внедрение программно-аппаратных комплексов криптографической защиты информации для нужд федеральных казенных учреждений медико-социальной экспертизы Минтруда России</t>
  </si>
  <si>
    <t>0195100000326000019</t>
  </si>
  <si>
    <t>0195100000326000020</t>
  </si>
  <si>
    <t>Поставка планшетных компьютеров для Министерства труда и социальной защиты Российской Федерации</t>
  </si>
  <si>
    <t>0195100000326000021</t>
  </si>
  <si>
    <t>Выполнение работ по развитию Федеральной государственной информационной системы учета результатов проведения специальной оценки условий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</si>
</sst>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;\-#,##0"/>
    <numFmt numFmtId="165" formatCode="#,##0.00\ _₽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2"/>
      <name val="Tahoma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/>
    <xf numFmtId="0" fontId="2" fillId="0" borderId="0"/>
    <xf numFmtId="0" fontId="1" fillId="0" borderId="0"/>
    <xf numFmtId="0" fontId="12" fillId="0" borderId="0"/>
  </cellStyleXfs>
  <cellXfs count="21">
    <xf numFmtId="0" fontId="0" fillId="0" borderId="0" xfId="0"/>
    <xf numFmtId="0" fontId="0" fillId="0" borderId="0" xfId="0" applyFill="1"/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4" fontId="13" fillId="3" borderId="1" xfId="6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14" fontId="4" fillId="0" borderId="1" xfId="1" applyNumberFormat="1" applyFill="1" applyBorder="1" applyAlignment="1">
      <alignment horizontal="center" vertical="center"/>
    </xf>
    <xf numFmtId="0" fontId="14" fillId="4" borderId="1" xfId="0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</cellXfs>
  <cellStyles count="7">
    <cellStyle name="Normal" xfId="6"/>
    <cellStyle name="Обычный" xfId="0" builtinId="0"/>
    <cellStyle name="Обычный 2" xfId="1"/>
    <cellStyle name="Обычный 2 2" xfId="2"/>
    <cellStyle name="Обычный 2 3" xfId="5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FF0000"/>
      <color rgb="FFD6A4EA"/>
      <color rgb="FFE2A3E7"/>
      <color rgb="FFCC99FF"/>
      <color rgb="FFF4EE00"/>
      <color rgb="FFFFFF00"/>
      <color rgb="FFFF99CC"/>
      <color rgb="FFE2DD00"/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6"/>
  <sheetViews>
    <sheetView tabSelected="1" zoomScale="90" zoomScaleNormal="90" workbookViewId="0">
      <pane xSplit="2" ySplit="2" topLeftCell="C20" activePane="bottomRight" state="frozen"/>
      <selection activeCell="C21" sqref="C21"/>
      <selection pane="topRight" activeCell="C21" sqref="C21"/>
      <selection pane="bottomLeft" activeCell="C21" sqref="C21"/>
      <selection pane="bottomRight" activeCell="B23" sqref="B23"/>
    </sheetView>
  </sheetViews>
  <sheetFormatPr defaultRowHeight="13.2" x14ac:dyDescent="0.25"/>
  <cols>
    <col min="1" max="1" width="29" customWidth="1"/>
    <col min="2" max="2" width="47.44140625" customWidth="1"/>
    <col min="3" max="3" width="18.109375" customWidth="1"/>
    <col min="4" max="4" width="18.6640625" customWidth="1"/>
    <col min="5" max="5" width="11.5546875" customWidth="1"/>
    <col min="6" max="6" width="37.6640625" style="1" customWidth="1"/>
    <col min="7" max="9" width="17.44140625" style="1" customWidth="1"/>
    <col min="10" max="10" width="21.88671875" style="1" customWidth="1"/>
  </cols>
  <sheetData>
    <row r="1" spans="1:10" ht="13.8" x14ac:dyDescent="0.2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3" customFormat="1" ht="69" x14ac:dyDescent="0.25">
      <c r="A2" s="6" t="s">
        <v>3</v>
      </c>
      <c r="B2" s="6" t="s">
        <v>2</v>
      </c>
      <c r="C2" s="6" t="s">
        <v>4</v>
      </c>
      <c r="D2" s="7" t="s">
        <v>5</v>
      </c>
      <c r="E2" s="8" t="s">
        <v>1</v>
      </c>
      <c r="F2" s="8" t="s">
        <v>0</v>
      </c>
      <c r="G2" s="9" t="s">
        <v>7</v>
      </c>
      <c r="H2" s="9" t="s">
        <v>8</v>
      </c>
      <c r="I2" s="9" t="s">
        <v>6</v>
      </c>
      <c r="J2" s="9" t="s">
        <v>11</v>
      </c>
    </row>
    <row r="3" spans="1:10" ht="129.6" customHeight="1" x14ac:dyDescent="0.25">
      <c r="A3" s="18" t="s">
        <v>13</v>
      </c>
      <c r="B3" s="16" t="s">
        <v>14</v>
      </c>
      <c r="C3" s="17">
        <v>4531800</v>
      </c>
      <c r="D3" s="19">
        <v>4050000</v>
      </c>
      <c r="E3" s="14">
        <v>46157</v>
      </c>
      <c r="F3" s="15" t="s">
        <v>36</v>
      </c>
      <c r="G3" s="4">
        <f t="shared" ref="G3" si="0">C3-D3</f>
        <v>481800</v>
      </c>
      <c r="H3" s="4">
        <f t="shared" ref="H3" si="1">G3/C3*100</f>
        <v>10.631537137561233</v>
      </c>
      <c r="I3" s="5">
        <v>7</v>
      </c>
      <c r="J3" s="5">
        <v>7</v>
      </c>
    </row>
    <row r="4" spans="1:10" ht="74.400000000000006" customHeight="1" x14ac:dyDescent="0.25">
      <c r="A4" s="18" t="s">
        <v>15</v>
      </c>
      <c r="B4" s="16" t="s">
        <v>16</v>
      </c>
      <c r="C4" s="17">
        <v>4250600</v>
      </c>
      <c r="D4" s="19">
        <v>3825540</v>
      </c>
      <c r="E4" s="14">
        <v>46160</v>
      </c>
      <c r="F4" s="15" t="s">
        <v>37</v>
      </c>
      <c r="G4" s="4">
        <f t="shared" ref="G4:G5" si="2">C4-D4</f>
        <v>425060</v>
      </c>
      <c r="H4" s="4">
        <f t="shared" ref="H4:H5" si="3">G4/C4*100</f>
        <v>10</v>
      </c>
      <c r="I4" s="5">
        <v>7</v>
      </c>
      <c r="J4" s="5">
        <v>7</v>
      </c>
    </row>
    <row r="5" spans="1:10" ht="151.80000000000001" x14ac:dyDescent="0.25">
      <c r="A5" s="18" t="s">
        <v>17</v>
      </c>
      <c r="B5" s="16" t="s">
        <v>18</v>
      </c>
      <c r="C5" s="17">
        <v>10630500</v>
      </c>
      <c r="D5" s="19">
        <v>9700000</v>
      </c>
      <c r="E5" s="14">
        <v>46160</v>
      </c>
      <c r="F5" s="15" t="s">
        <v>38</v>
      </c>
      <c r="G5" s="4">
        <f t="shared" si="2"/>
        <v>930500</v>
      </c>
      <c r="H5" s="4">
        <f t="shared" si="3"/>
        <v>8.7531160340529617</v>
      </c>
      <c r="I5" s="5">
        <v>7</v>
      </c>
      <c r="J5" s="5">
        <v>7</v>
      </c>
    </row>
    <row r="6" spans="1:10" ht="88.8" customHeight="1" x14ac:dyDescent="0.25">
      <c r="A6" s="18" t="s">
        <v>19</v>
      </c>
      <c r="B6" s="16" t="s">
        <v>10</v>
      </c>
      <c r="C6" s="17">
        <v>12588051</v>
      </c>
      <c r="D6" s="19">
        <v>11895387</v>
      </c>
      <c r="E6" s="14">
        <v>46139</v>
      </c>
      <c r="F6" s="15" t="s">
        <v>23</v>
      </c>
      <c r="G6" s="4">
        <f t="shared" ref="G6:G8" si="4">C6-D6</f>
        <v>692664</v>
      </c>
      <c r="H6" s="4">
        <f t="shared" ref="H6:H8" si="5">G6/C6*100</f>
        <v>5.5025515864211227</v>
      </c>
      <c r="I6" s="5">
        <v>2</v>
      </c>
      <c r="J6" s="5">
        <v>2</v>
      </c>
    </row>
    <row r="7" spans="1:10" ht="133.19999999999999" customHeight="1" x14ac:dyDescent="0.25">
      <c r="A7" s="18" t="s">
        <v>20</v>
      </c>
      <c r="B7" s="16" t="s">
        <v>21</v>
      </c>
      <c r="C7" s="17">
        <v>3950000</v>
      </c>
      <c r="D7" s="19">
        <v>3950000</v>
      </c>
      <c r="E7" s="14">
        <v>46139</v>
      </c>
      <c r="F7" s="15" t="s">
        <v>24</v>
      </c>
      <c r="G7" s="4">
        <f t="shared" si="4"/>
        <v>0</v>
      </c>
      <c r="H7" s="4">
        <f t="shared" si="5"/>
        <v>0</v>
      </c>
      <c r="I7" s="5">
        <v>1</v>
      </c>
      <c r="J7" s="5">
        <v>1</v>
      </c>
    </row>
    <row r="8" spans="1:10" ht="100.8" customHeight="1" x14ac:dyDescent="0.25">
      <c r="A8" s="18" t="s">
        <v>22</v>
      </c>
      <c r="B8" s="16" t="s">
        <v>12</v>
      </c>
      <c r="C8" s="17">
        <v>33495240</v>
      </c>
      <c r="D8" s="19">
        <v>33495240</v>
      </c>
      <c r="E8" s="14">
        <v>46140</v>
      </c>
      <c r="F8" s="15" t="s">
        <v>25</v>
      </c>
      <c r="G8" s="4">
        <f t="shared" si="4"/>
        <v>0</v>
      </c>
      <c r="H8" s="4">
        <f t="shared" si="5"/>
        <v>0</v>
      </c>
      <c r="I8" s="5">
        <v>1</v>
      </c>
      <c r="J8" s="5">
        <v>1</v>
      </c>
    </row>
    <row r="9" spans="1:10" ht="41.4" x14ac:dyDescent="0.25">
      <c r="A9" s="18" t="s">
        <v>26</v>
      </c>
      <c r="B9" s="16" t="s">
        <v>27</v>
      </c>
      <c r="C9" s="17">
        <v>15984000</v>
      </c>
      <c r="D9" s="19">
        <v>15903000</v>
      </c>
      <c r="E9" s="14">
        <v>46174</v>
      </c>
      <c r="F9" s="15" t="s">
        <v>43</v>
      </c>
      <c r="G9" s="4">
        <f t="shared" ref="G9:G11" si="6">C9-D9</f>
        <v>81000</v>
      </c>
      <c r="H9" s="4">
        <f t="shared" ref="H9:H11" si="7">G9/C9*100</f>
        <v>0.5067567567567568</v>
      </c>
      <c r="I9" s="5">
        <v>2</v>
      </c>
      <c r="J9" s="5">
        <v>2</v>
      </c>
    </row>
    <row r="10" spans="1:10" ht="55.2" x14ac:dyDescent="0.25">
      <c r="A10" s="18" t="s">
        <v>28</v>
      </c>
      <c r="B10" s="16" t="s">
        <v>29</v>
      </c>
      <c r="C10" s="17">
        <v>2793333.33</v>
      </c>
      <c r="D10" s="19">
        <v>2750000</v>
      </c>
      <c r="E10" s="14">
        <v>46181</v>
      </c>
      <c r="F10" s="15" t="s">
        <v>47</v>
      </c>
      <c r="G10" s="4">
        <f t="shared" ref="G10" si="8">C10-D10</f>
        <v>43333.330000000075</v>
      </c>
      <c r="H10" s="4">
        <f t="shared" ref="H10" si="9">G10/C10*100</f>
        <v>1.5513125316841465</v>
      </c>
      <c r="I10" s="5">
        <v>1</v>
      </c>
      <c r="J10" s="5">
        <v>1</v>
      </c>
    </row>
    <row r="11" spans="1:10" ht="124.2" x14ac:dyDescent="0.25">
      <c r="A11" s="18" t="s">
        <v>30</v>
      </c>
      <c r="B11" s="16" t="s">
        <v>31</v>
      </c>
      <c r="C11" s="17">
        <v>900000</v>
      </c>
      <c r="D11" s="19">
        <v>886500</v>
      </c>
      <c r="E11" s="14">
        <v>46174</v>
      </c>
      <c r="F11" s="15" t="s">
        <v>44</v>
      </c>
      <c r="G11" s="4">
        <f t="shared" si="6"/>
        <v>13500</v>
      </c>
      <c r="H11" s="4">
        <f t="shared" si="7"/>
        <v>1.5</v>
      </c>
      <c r="I11" s="5">
        <v>2</v>
      </c>
      <c r="J11" s="5">
        <v>2</v>
      </c>
    </row>
    <row r="12" spans="1:10" ht="82.8" x14ac:dyDescent="0.25">
      <c r="A12" s="18" t="s">
        <v>32</v>
      </c>
      <c r="B12" s="16" t="s">
        <v>33</v>
      </c>
      <c r="C12" s="17">
        <v>10057791.359999999</v>
      </c>
      <c r="D12" s="19">
        <v>4425427.58</v>
      </c>
      <c r="E12" s="14">
        <v>46175</v>
      </c>
      <c r="F12" s="15" t="s">
        <v>41</v>
      </c>
      <c r="G12" s="4">
        <f t="shared" ref="G12:G13" si="10">C12-D12</f>
        <v>5632363.7799999993</v>
      </c>
      <c r="H12" s="4">
        <f t="shared" ref="H12:H13" si="11">G12/C12*100</f>
        <v>56.000006148467172</v>
      </c>
      <c r="I12" s="5">
        <v>2</v>
      </c>
      <c r="J12" s="5">
        <v>2</v>
      </c>
    </row>
    <row r="13" spans="1:10" ht="55.2" x14ac:dyDescent="0.25">
      <c r="A13" s="18" t="s">
        <v>34</v>
      </c>
      <c r="B13" s="16" t="s">
        <v>35</v>
      </c>
      <c r="C13" s="17">
        <v>500000</v>
      </c>
      <c r="D13" s="19">
        <v>60000</v>
      </c>
      <c r="E13" s="14">
        <v>46175</v>
      </c>
      <c r="F13" s="15" t="s">
        <v>42</v>
      </c>
      <c r="G13" s="4">
        <f t="shared" si="10"/>
        <v>440000</v>
      </c>
      <c r="H13" s="4">
        <f t="shared" si="11"/>
        <v>88</v>
      </c>
      <c r="I13" s="5">
        <v>4</v>
      </c>
      <c r="J13" s="5">
        <v>4</v>
      </c>
    </row>
    <row r="14" spans="1:10" ht="82.8" x14ac:dyDescent="0.25">
      <c r="A14" s="18" t="s">
        <v>40</v>
      </c>
      <c r="B14" s="16" t="s">
        <v>39</v>
      </c>
      <c r="C14" s="17">
        <v>6067560</v>
      </c>
      <c r="D14" s="19">
        <v>6067560</v>
      </c>
      <c r="E14" s="14">
        <v>46196</v>
      </c>
      <c r="F14" s="15" t="s">
        <v>50</v>
      </c>
      <c r="G14" s="4">
        <f t="shared" ref="G14" si="12">C14-D14</f>
        <v>0</v>
      </c>
      <c r="H14" s="4">
        <f t="shared" ref="H14" si="13">G14/C14*100</f>
        <v>0</v>
      </c>
      <c r="I14" s="5">
        <v>1</v>
      </c>
      <c r="J14" s="5">
        <v>1</v>
      </c>
    </row>
    <row r="15" spans="1:10" ht="69" x14ac:dyDescent="0.25">
      <c r="A15" s="18" t="s">
        <v>45</v>
      </c>
      <c r="B15" s="16" t="s">
        <v>46</v>
      </c>
      <c r="C15" s="17">
        <v>65436957.920000002</v>
      </c>
      <c r="D15" s="19"/>
      <c r="E15" s="14"/>
      <c r="F15" s="15"/>
      <c r="G15" s="4"/>
      <c r="H15" s="4"/>
      <c r="I15" s="5">
        <v>2</v>
      </c>
      <c r="J15" s="5">
        <v>2</v>
      </c>
    </row>
    <row r="16" spans="1:10" ht="82.8" x14ac:dyDescent="0.25">
      <c r="A16" s="18" t="s">
        <v>48</v>
      </c>
      <c r="B16" s="16" t="s">
        <v>49</v>
      </c>
      <c r="C16" s="17">
        <v>97573866.180000007</v>
      </c>
      <c r="D16" s="17"/>
      <c r="E16" s="14"/>
      <c r="F16" s="15"/>
      <c r="G16" s="4"/>
      <c r="H16" s="4"/>
      <c r="I16" s="5">
        <v>1</v>
      </c>
      <c r="J16" s="5">
        <v>1</v>
      </c>
    </row>
    <row r="17" spans="1:10" ht="124.2" x14ac:dyDescent="0.25">
      <c r="A17" s="18" t="s">
        <v>51</v>
      </c>
      <c r="B17" s="16" t="s">
        <v>52</v>
      </c>
      <c r="C17" s="17">
        <v>13996050</v>
      </c>
      <c r="D17" s="19"/>
      <c r="E17" s="14"/>
      <c r="F17" s="15"/>
      <c r="G17" s="4"/>
      <c r="H17" s="4"/>
      <c r="I17" s="5"/>
      <c r="J17" s="5"/>
    </row>
    <row r="18" spans="1:10" ht="55.2" x14ac:dyDescent="0.25">
      <c r="A18" s="18" t="s">
        <v>53</v>
      </c>
      <c r="B18" s="16" t="s">
        <v>54</v>
      </c>
      <c r="C18" s="17">
        <v>9750000</v>
      </c>
      <c r="D18" s="19"/>
      <c r="E18" s="14"/>
      <c r="F18" s="15"/>
      <c r="G18" s="4"/>
      <c r="H18" s="4"/>
      <c r="I18" s="5"/>
      <c r="J18" s="5"/>
    </row>
    <row r="19" spans="1:10" ht="110.4" x14ac:dyDescent="0.25">
      <c r="A19" s="18" t="s">
        <v>55</v>
      </c>
      <c r="B19" s="16" t="s">
        <v>56</v>
      </c>
      <c r="C19" s="17">
        <v>20261159</v>
      </c>
      <c r="D19" s="19"/>
      <c r="E19" s="14"/>
      <c r="F19" s="15"/>
      <c r="G19" s="4"/>
      <c r="H19" s="4"/>
      <c r="I19" s="5"/>
      <c r="J19" s="5"/>
    </row>
    <row r="20" spans="1:10" ht="69" x14ac:dyDescent="0.25">
      <c r="A20" s="18" t="s">
        <v>57</v>
      </c>
      <c r="B20" s="16" t="s">
        <v>58</v>
      </c>
      <c r="C20" s="17">
        <v>545702637.33000004</v>
      </c>
      <c r="D20" s="19"/>
      <c r="E20" s="14"/>
      <c r="F20" s="15"/>
      <c r="G20" s="4"/>
      <c r="H20" s="4"/>
      <c r="I20" s="5"/>
      <c r="J20" s="5"/>
    </row>
    <row r="21" spans="1:10" ht="82.8" x14ac:dyDescent="0.25">
      <c r="A21" s="18" t="s">
        <v>59</v>
      </c>
      <c r="B21" s="16" t="s">
        <v>33</v>
      </c>
      <c r="C21" s="17">
        <v>4425500</v>
      </c>
      <c r="D21" s="19"/>
      <c r="E21" s="14"/>
      <c r="F21" s="15"/>
      <c r="G21" s="4"/>
      <c r="H21" s="4"/>
      <c r="I21" s="5"/>
      <c r="J21" s="5"/>
    </row>
    <row r="22" spans="1:10" ht="41.4" x14ac:dyDescent="0.25">
      <c r="A22" s="18" t="s">
        <v>60</v>
      </c>
      <c r="B22" s="16" t="s">
        <v>61</v>
      </c>
      <c r="C22" s="17">
        <v>1492485</v>
      </c>
      <c r="D22" s="19"/>
      <c r="E22" s="14"/>
      <c r="F22" s="15"/>
      <c r="G22" s="4"/>
      <c r="H22" s="4"/>
      <c r="I22" s="5"/>
      <c r="J22" s="5"/>
    </row>
    <row r="23" spans="1:10" ht="55.2" x14ac:dyDescent="0.25">
      <c r="A23" s="18" t="s">
        <v>62</v>
      </c>
      <c r="B23" s="16" t="s">
        <v>63</v>
      </c>
      <c r="C23" s="17">
        <v>125489091.17</v>
      </c>
      <c r="D23" s="19"/>
      <c r="E23" s="14"/>
      <c r="F23" s="15"/>
      <c r="G23" s="4"/>
      <c r="H23" s="4"/>
      <c r="I23" s="5"/>
      <c r="J23" s="5"/>
    </row>
    <row r="24" spans="1:10" ht="15.6" x14ac:dyDescent="0.25">
      <c r="A24" s="18"/>
      <c r="B24" s="16"/>
      <c r="C24" s="17"/>
      <c r="D24" s="19"/>
      <c r="E24" s="14"/>
      <c r="F24" s="15"/>
      <c r="G24" s="4"/>
      <c r="H24" s="4"/>
      <c r="I24" s="5"/>
      <c r="J24" s="5"/>
    </row>
    <row r="25" spans="1:10" ht="15.6" x14ac:dyDescent="0.25">
      <c r="A25" s="18"/>
      <c r="B25" s="16"/>
      <c r="C25" s="17"/>
      <c r="D25" s="19"/>
      <c r="E25" s="14"/>
      <c r="F25" s="15"/>
      <c r="G25" s="4"/>
      <c r="H25" s="4"/>
      <c r="I25" s="5"/>
      <c r="J25" s="5"/>
    </row>
    <row r="26" spans="1:10" ht="15" x14ac:dyDescent="0.25">
      <c r="A26" s="2"/>
      <c r="B26" s="13"/>
      <c r="C26" s="12"/>
      <c r="D26" s="12"/>
      <c r="E26" s="10"/>
      <c r="F26" s="11"/>
      <c r="G26" s="4"/>
      <c r="H26" s="4"/>
      <c r="I26" s="5"/>
      <c r="J26" s="5"/>
    </row>
  </sheetData>
  <autoFilter ref="A2:J2"/>
  <sortState ref="A3:BG119">
    <sortCondition ref="A3:A119"/>
  </sortState>
  <customSheetViews>
    <customSheetView guid="{2AC5CB20-80C2-4DC7-9FD2-3F6005543CDE}" scale="70" showAutoFilter="1" hiddenColumns="1">
      <pane xSplit="5" ySplit="2" topLeftCell="P52" activePane="bottomRight" state="frozen"/>
      <selection pane="bottomRight" activeCell="AC55" sqref="AC55"/>
      <pageMargins left="0.74803149606299213" right="0.74803149606299213" top="0.98425196850393704" bottom="0.98425196850393704" header="0.51181102362204722" footer="0.51181102362204722"/>
      <pageSetup paperSize="8" scale="40" fitToWidth="4" orientation="landscape" horizontalDpi="300" verticalDpi="300" r:id="rId1"/>
      <headerFooter alignWithMargins="0"/>
      <autoFilter ref="A2:BI100">
        <sortState ref="A4:BI100">
          <sortCondition ref="B2:B100"/>
        </sortState>
      </autoFilter>
    </customSheetView>
    <customSheetView guid="{26863B0F-9FCD-4DEE-A0DA-B601D141488A}" scale="70" showAutoFilter="1" hiddenColumns="1">
      <pane xSplit="5" ySplit="2" topLeftCell="S55" activePane="bottomRight" state="frozen"/>
      <selection pane="bottomRight" activeCell="AB55" sqref="AB55"/>
      <pageMargins left="0.74803149606299213" right="0.74803149606299213" top="0.98425196850393704" bottom="0.98425196850393704" header="0.51181102362204722" footer="0.51181102362204722"/>
      <pageSetup paperSize="8" scale="40" fitToWidth="4" orientation="landscape" horizontalDpi="300" verticalDpi="300" r:id="rId2"/>
      <headerFooter alignWithMargins="0"/>
      <autoFilter ref="A2:BI100">
        <sortState ref="A4:BI100">
          <sortCondition ref="B2:B100"/>
        </sortState>
      </autoFilter>
    </customSheetView>
  </customSheetViews>
  <mergeCells count="1">
    <mergeCell ref="A1:J1"/>
  </mergeCells>
  <pageMargins left="0.59055118110236227" right="0.19685039370078741" top="0.43307086614173229" bottom="0.19685039370078741" header="0.11811023622047245" footer="0.11811023622047245"/>
  <pageSetup paperSize="8" scale="85" fitToWidth="4" orientation="landscape" horizontalDpi="300" verticalDpi="300" r:id="rId3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КОНТРАКТЫ</vt:lpstr>
      <vt:lpstr>КОНТРАКТЫ!Заголовки_для_печати</vt:lpstr>
      <vt:lpstr>КОНТРАКТЫ!Область_печати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SteninaSG</dc:creator>
  <cp:lastModifiedBy>Игнатова Светлана Николаевна</cp:lastModifiedBy>
  <cp:lastPrinted>2020-10-16T13:38:43Z</cp:lastPrinted>
  <dcterms:created xsi:type="dcterms:W3CDTF">2011-01-17T09:23:13Z</dcterms:created>
  <dcterms:modified xsi:type="dcterms:W3CDTF">2026-07-01T11:14:45Z</dcterms:modified>
</cp:coreProperties>
</file>